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btmcc-my.sharepoint.com/personal/clerk_btmcc_co_uk/Documents/Desktop/"/>
    </mc:Choice>
  </mc:AlternateContent>
  <xr:revisionPtr revIDLastSave="77" documentId="8_{5B306162-AEF0-4F59-80FB-A06FA142D163}" xr6:coauthVersionLast="47" xr6:coauthVersionMax="47" xr10:uidLastSave="{BAFE08F5-E105-4338-BD9D-72D6620FBAE9}"/>
  <bookViews>
    <workbookView xWindow="-120" yWindow="-120" windowWidth="29040" windowHeight="17640" xr2:uid="{00000000-000D-0000-FFFF-FFFF00000000}"/>
  </bookViews>
  <sheets>
    <sheet name="2022-2023" sheetId="1" r:id="rId1"/>
    <sheet name="2023-2024" sheetId="2" r:id="rId2"/>
  </sheets>
  <externalReferences>
    <externalReference r:id="rId3"/>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1" l="1"/>
  <c r="D33" i="1"/>
  <c r="D30" i="1"/>
  <c r="D31" i="1"/>
  <c r="D26" i="1" l="1"/>
  <c r="D24" i="1" l="1"/>
  <c r="D23" i="1" l="1"/>
  <c r="D21" i="1" l="1"/>
  <c r="D22" i="1" l="1"/>
  <c r="D27" i="1" l="1"/>
  <c r="D28" i="1" l="1"/>
  <c r="D25" i="1" l="1"/>
  <c r="C42" i="1" s="1"/>
</calcChain>
</file>

<file path=xl/sharedStrings.xml><?xml version="1.0" encoding="utf-8"?>
<sst xmlns="http://schemas.openxmlformats.org/spreadsheetml/2006/main" count="79" uniqueCount="65">
  <si>
    <t>Annual Report (Section 52 LOCAL GOV&amp; ELECTIONS(WALES) ACT 2021</t>
  </si>
  <si>
    <t>COUNCILLORS</t>
  </si>
  <si>
    <t>WARD</t>
  </si>
  <si>
    <t xml:space="preserve">Month </t>
  </si>
  <si>
    <t>Description and Comments</t>
  </si>
  <si>
    <t>Total spend</t>
  </si>
  <si>
    <t>April</t>
  </si>
  <si>
    <t>May</t>
  </si>
  <si>
    <t>Election</t>
  </si>
  <si>
    <t>June</t>
  </si>
  <si>
    <t>July</t>
  </si>
  <si>
    <t>Training</t>
  </si>
  <si>
    <t>August</t>
  </si>
  <si>
    <t>September</t>
  </si>
  <si>
    <t>October</t>
  </si>
  <si>
    <t>November</t>
  </si>
  <si>
    <t>A New Duty was introduced</t>
  </si>
  <si>
    <t>December</t>
  </si>
  <si>
    <t>January</t>
  </si>
  <si>
    <t>Biodiveristy</t>
  </si>
  <si>
    <t>February</t>
  </si>
  <si>
    <t>March</t>
  </si>
  <si>
    <t>Bursary Award</t>
  </si>
  <si>
    <t>The clerk was succesfuly awarded a bursary to cover training and qualification portfolio for CILCA to start in the new financial year</t>
  </si>
  <si>
    <t>CIL</t>
  </si>
  <si>
    <t>Infrastructure projects</t>
  </si>
  <si>
    <t>Financial Matters</t>
  </si>
  <si>
    <t>Total income</t>
  </si>
  <si>
    <t>Total expenditure</t>
  </si>
  <si>
    <t xml:space="preserve">BTM COMMUNITY COUNCIL </t>
  </si>
  <si>
    <t>Dave Davies (Chair)</t>
  </si>
  <si>
    <t>Bedwas</t>
  </si>
  <si>
    <t>Lisa Phipps</t>
  </si>
  <si>
    <t>Jill Winslade</t>
  </si>
  <si>
    <t>Emma Phipps-Magill</t>
  </si>
  <si>
    <t>Chris Morgan</t>
  </si>
  <si>
    <t>Machen</t>
  </si>
  <si>
    <t>Amanda McConnell</t>
  </si>
  <si>
    <t>Derek Havard</t>
  </si>
  <si>
    <t xml:space="preserve">Phil Rosser </t>
  </si>
  <si>
    <t>Steve Aicheler</t>
  </si>
  <si>
    <t>Elizabeth Aldworth</t>
  </si>
  <si>
    <t>Trethomas</t>
  </si>
  <si>
    <t>Nigel Bull</t>
  </si>
  <si>
    <t>Kev Ingram</t>
  </si>
  <si>
    <t>Queen's Platinum Jubilee</t>
  </si>
  <si>
    <t>Defib BWH, Transport Day at Community Garden, New central heating boiler at Council Offices. Building &amp; Contents insurance for Council Offices and BWH</t>
  </si>
  <si>
    <t>Knee rail fencing at the shopping area adjacent to Sub Zero Icecream shop</t>
  </si>
  <si>
    <t>BTM</t>
  </si>
  <si>
    <t>Hedgehog Highway bundle (for community use)</t>
  </si>
  <si>
    <t>The Queen's Green Canopy Plaque for the Community Garden</t>
  </si>
  <si>
    <r>
      <t xml:space="preserve">PAT testing was completed at the Council offices.  Preparations underway for the Ukraine Rocks fundraiser. Payment 1 of 3 fror Christmas lights                             </t>
    </r>
    <r>
      <rPr>
        <sz val="12"/>
        <color theme="5" tint="-0.249977111117893"/>
        <rFont val="Calibri"/>
        <family val="2"/>
        <scheme val="minor"/>
      </rPr>
      <t>Grant to Bedwas Baptist Church £300</t>
    </r>
  </si>
  <si>
    <r>
      <t xml:space="preserve">Celebration in the Community Garden.  Internal and external decoration carried out at the Council offices.  Councillor allowance paid                                                  </t>
    </r>
    <r>
      <rPr>
        <sz val="12"/>
        <color theme="5" tint="-0.249977111117893"/>
        <rFont val="Calibri"/>
        <family val="2"/>
        <scheme val="minor"/>
      </rPr>
      <t>Grant to Inter Schools Sports for trophies £252</t>
    </r>
  </si>
  <si>
    <r>
      <t xml:space="preserve">The clerk obtained her ILCA qualification. Side window and rear gutters replaced.  Summer family panto                    </t>
    </r>
    <r>
      <rPr>
        <sz val="12"/>
        <color theme="5" tint="-0.249977111117893"/>
        <rFont val="Calibri"/>
        <family val="2"/>
        <scheme val="minor"/>
      </rPr>
      <t>Grant to Lower GYR Association £250 and Machen Allotments £300</t>
    </r>
  </si>
  <si>
    <r>
      <t xml:space="preserve">Halloween Family Panto, McMillan Coffee Morning     </t>
    </r>
    <r>
      <rPr>
        <sz val="12"/>
        <color theme="5" tint="-0.249977111117893"/>
        <rFont val="Calibri"/>
        <family val="2"/>
        <scheme val="minor"/>
      </rPr>
      <t>Grant to Machen Good Companions £300 and E H Elites £300</t>
    </r>
  </si>
  <si>
    <r>
      <t xml:space="preserve">Christmas Family Panto,  Chair's Christmas Carol Service with refreshments and gifts for children                      </t>
    </r>
    <r>
      <rPr>
        <sz val="12"/>
        <color theme="5" tint="-0.249977111117893"/>
        <rFont val="Calibri"/>
        <family val="2"/>
        <scheme val="minor"/>
      </rPr>
      <t>Purchase of sound system in respect of grant application £300</t>
    </r>
  </si>
  <si>
    <r>
      <t xml:space="preserve">Section 67 The Local Gov Act &amp; Elctions (Wales) 2021      The council adopted a new training policy,plan and record, This is published on the website.  Payment 2 of 3 for Christmas Lights,  Fireworks display (Corn Field)      </t>
    </r>
    <r>
      <rPr>
        <sz val="12"/>
        <color theme="5" tint="-0.249977111117893"/>
        <rFont val="Calibri"/>
        <family val="2"/>
        <scheme val="minor"/>
      </rPr>
      <t>Donation to CTPG to support with repairs of Bedwas Bus £1,500</t>
    </r>
  </si>
  <si>
    <t>Lottery spend</t>
  </si>
  <si>
    <t>Included in the above figures is £48,174.17 refunded from National Lottery</t>
  </si>
  <si>
    <r>
      <t xml:space="preserve">Payment 3 of 3 for Christmas lights, installation of CCTV at council building to comply with regulation for a public building.  Changed phone provider to BT to gain better wi-fi coverage in meeting rooms.  Clerk obtained ILCA to CiLCA qualification  </t>
    </r>
    <r>
      <rPr>
        <sz val="12"/>
        <color theme="5" tint="-0.249977111117893"/>
        <rFont val="Calibri"/>
        <family val="2"/>
        <scheme val="minor"/>
      </rPr>
      <t xml:space="preserve">                                                          Grant  to Machen Show for sponsorship of July event  £285</t>
    </r>
  </si>
  <si>
    <t>Election fees paid.  Defib at Machen Welfare Ground</t>
  </si>
  <si>
    <r>
      <t xml:space="preserve">Under the Environment(Wales)Act 2016 (S6Duty) A new Biodiversity report was submiited and published on the BTM website.  This will also be published on </t>
    </r>
    <r>
      <rPr>
        <sz val="12"/>
        <color theme="3" tint="0.39997558519241921"/>
        <rFont val="Calibri"/>
        <family val="2"/>
        <scheme val="minor"/>
      </rPr>
      <t>https://www.biodiversitywales.org.uk/Biodiversity-Duty-Reporting</t>
    </r>
  </si>
  <si>
    <r>
      <t xml:space="preserve"> AGM, followed by the first Full meeting of Council. Declaration of office signed and requests made for Register of interests to be returned within 28days.  Defib fitted at Chequered Flag Garage.  Accounts to Internal auditor                                                                                </t>
    </r>
    <r>
      <rPr>
        <sz val="12"/>
        <color theme="5" tint="-0.249977111117893"/>
        <rFont val="Calibri"/>
        <family val="2"/>
        <scheme val="minor"/>
      </rPr>
      <t xml:space="preserve"> Grant to Caerphilly Vetran's Support Hub  £300 and Bridgend Allotments £300</t>
    </r>
  </si>
  <si>
    <t>Preparations for Autism Awareness Day on 2nd April.  Trophies and certificates for Chair's award</t>
  </si>
  <si>
    <r>
      <t xml:space="preserve">Changed office cleaning contract to a local company to achieve a more reliable service and cost saving                                                                        </t>
    </r>
    <r>
      <rPr>
        <sz val="12"/>
        <color theme="5" tint="-0.249977111117893"/>
        <rFont val="Calibri"/>
        <family val="2"/>
        <scheme val="minor"/>
      </rPr>
      <t>Grant to Messy Church £300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</si>
</sst>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F800]dddd\,\ mmmm\ dd\,\ yyyy"/>
    <numFmt numFmtId="165" formatCode="&quot;£&quot;#,##0.00"/>
  </numFmts>
  <fonts count="12" x14ac:knownFonts="1">
    <font>
      <sz val="10"/>
      <color rgb="FF000000"/>
      <name val="Times New Roman"/>
      <charset val="204"/>
    </font>
    <font>
      <sz val="12"/>
      <name val="Calibri"/>
      <family val="2"/>
      <scheme val="minor"/>
    </font>
    <font>
      <sz val="12"/>
      <color rgb="FF000000"/>
      <name val="Calibri"/>
      <family val="2"/>
      <scheme val="minor"/>
    </font>
    <font>
      <b/>
      <sz val="12"/>
      <color rgb="FF000000"/>
      <name val="Calibri"/>
      <family val="2"/>
      <scheme val="minor"/>
    </font>
    <font>
      <sz val="12"/>
      <color theme="5" tint="-0.249977111117893"/>
      <name val="Calibri"/>
      <family val="2"/>
      <scheme val="minor"/>
    </font>
    <font>
      <sz val="12"/>
      <color theme="3" tint="0.39997558519241921"/>
      <name val="Calibri"/>
      <family val="2"/>
      <scheme val="minor"/>
    </font>
    <font>
      <b/>
      <sz val="14"/>
      <name val="Calibri"/>
      <family val="2"/>
      <scheme val="minor"/>
    </font>
    <font>
      <sz val="14"/>
      <color rgb="FF000000"/>
      <name val="Calibri"/>
      <family val="2"/>
      <scheme val="minor"/>
    </font>
    <font>
      <sz val="14"/>
      <name val="Calibri"/>
      <family val="2"/>
      <scheme val="minor"/>
    </font>
    <font>
      <b/>
      <sz val="16"/>
      <name val="Calibri"/>
      <family val="2"/>
      <scheme val="minor"/>
    </font>
    <font>
      <b/>
      <sz val="16"/>
      <color rgb="FF000000"/>
      <name val="Calibri"/>
      <family val="2"/>
      <scheme val="minor"/>
    </font>
    <font>
      <b/>
      <sz val="20"/>
      <name val="Calibri"/>
      <family val="2"/>
      <scheme val="minor"/>
    </font>
  </fonts>
  <fills count="4">
    <fill>
      <patternFill patternType="none"/>
    </fill>
    <fill>
      <patternFill patternType="gray125"/>
    </fill>
    <fill>
      <patternFill patternType="solid">
        <fgColor rgb="FFDCE6EF"/>
      </patternFill>
    </fill>
    <fill>
      <patternFill patternType="solid">
        <fgColor theme="0"/>
        <bgColor indexed="64"/>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indexed="64"/>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diagonal/>
    </border>
    <border>
      <left style="medium">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medium">
        <color rgb="FF000000"/>
      </bottom>
      <diagonal/>
    </border>
  </borders>
  <cellStyleXfs count="1">
    <xf numFmtId="0" fontId="0" fillId="0" borderId="0"/>
  </cellStyleXfs>
  <cellXfs count="85">
    <xf numFmtId="0" fontId="0" fillId="0" borderId="0" xfId="0"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1" fillId="0" borderId="2" xfId="0" applyFont="1" applyBorder="1" applyAlignment="1">
      <alignment horizontal="left" vertical="top" wrapText="1"/>
    </xf>
    <xf numFmtId="0" fontId="1" fillId="3" borderId="10" xfId="0" applyFont="1" applyFill="1" applyBorder="1" applyAlignment="1">
      <alignment vertical="top" wrapText="1"/>
    </xf>
    <xf numFmtId="0" fontId="1" fillId="0" borderId="10" xfId="0" applyFont="1" applyBorder="1" applyAlignment="1">
      <alignment vertical="top" wrapText="1"/>
    </xf>
    <xf numFmtId="0" fontId="1" fillId="0" borderId="12" xfId="0" applyFont="1" applyBorder="1" applyAlignment="1">
      <alignment vertical="top" wrapText="1"/>
    </xf>
    <xf numFmtId="0" fontId="1" fillId="0" borderId="14" xfId="0" applyFont="1" applyBorder="1" applyAlignment="1">
      <alignment vertical="top" wrapText="1"/>
    </xf>
    <xf numFmtId="0" fontId="1" fillId="0" borderId="10" xfId="0" applyFont="1" applyBorder="1" applyAlignment="1">
      <alignment horizontal="left" vertical="top" wrapText="1"/>
    </xf>
    <xf numFmtId="0" fontId="2" fillId="2" borderId="10"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44" fontId="2" fillId="0" borderId="11" xfId="0" applyNumberFormat="1" applyFont="1" applyBorder="1" applyAlignment="1">
      <alignment horizontal="right" wrapText="1"/>
    </xf>
    <xf numFmtId="44" fontId="2" fillId="0" borderId="19" xfId="0" applyNumberFormat="1" applyFont="1" applyBorder="1" applyAlignment="1">
      <alignment horizontal="right" wrapText="1"/>
    </xf>
    <xf numFmtId="44" fontId="2" fillId="2" borderId="15" xfId="0" applyNumberFormat="1" applyFont="1" applyFill="1" applyBorder="1" applyAlignment="1">
      <alignment horizontal="right" wrapText="1"/>
    </xf>
    <xf numFmtId="0" fontId="1" fillId="0" borderId="14" xfId="0" applyFont="1" applyBorder="1" applyAlignment="1">
      <alignment horizontal="left" vertical="top" wrapText="1"/>
    </xf>
    <xf numFmtId="8" fontId="1" fillId="3" borderId="11" xfId="0" applyNumberFormat="1" applyFont="1" applyFill="1" applyBorder="1" applyAlignment="1">
      <alignment horizontal="right" wrapText="1" indent="1"/>
    </xf>
    <xf numFmtId="44" fontId="2" fillId="0" borderId="32" xfId="0" applyNumberFormat="1" applyFont="1" applyBorder="1" applyAlignment="1">
      <alignment horizontal="right" wrapText="1"/>
    </xf>
    <xf numFmtId="0" fontId="1" fillId="0" borderId="0" xfId="0" applyFont="1" applyAlignment="1">
      <alignment horizontal="left" vertical="top" wrapText="1" indent="1"/>
    </xf>
    <xf numFmtId="44" fontId="1" fillId="0" borderId="25" xfId="0" applyNumberFormat="1" applyFont="1" applyBorder="1" applyAlignment="1">
      <alignment horizontal="right" wrapText="1" indent="1"/>
    </xf>
    <xf numFmtId="44" fontId="1" fillId="0" borderId="25" xfId="0" applyNumberFormat="1" applyFont="1" applyBorder="1" applyAlignment="1">
      <alignment horizontal="right" wrapText="1"/>
    </xf>
    <xf numFmtId="0" fontId="2" fillId="0" borderId="0" xfId="0" applyFont="1" applyAlignment="1">
      <alignment horizontal="left" vertical="top"/>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3" fillId="2" borderId="4" xfId="0" applyFont="1" applyFill="1" applyBorder="1" applyAlignment="1">
      <alignment horizontal="left" vertical="top" wrapText="1"/>
    </xf>
    <xf numFmtId="0" fontId="1" fillId="0" borderId="36" xfId="0" applyFont="1" applyBorder="1" applyAlignment="1">
      <alignment horizontal="left" vertical="top" wrapText="1"/>
    </xf>
    <xf numFmtId="0" fontId="2" fillId="0" borderId="35" xfId="0" applyFont="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8" fontId="2" fillId="3" borderId="15" xfId="0" applyNumberFormat="1" applyFont="1" applyFill="1" applyBorder="1" applyAlignment="1">
      <alignment horizontal="right" wrapText="1"/>
    </xf>
    <xf numFmtId="44" fontId="2" fillId="3" borderId="15" xfId="0" applyNumberFormat="1" applyFont="1" applyFill="1" applyBorder="1" applyAlignment="1">
      <alignment horizontal="right" wrapText="1"/>
    </xf>
    <xf numFmtId="0" fontId="1" fillId="0" borderId="13" xfId="0" applyFont="1" applyBorder="1" applyAlignment="1">
      <alignment vertical="top" wrapText="1"/>
    </xf>
    <xf numFmtId="0" fontId="1" fillId="3" borderId="13" xfId="0" applyFont="1" applyFill="1" applyBorder="1" applyAlignment="1">
      <alignment vertical="top" wrapText="1"/>
    </xf>
    <xf numFmtId="0" fontId="1" fillId="3" borderId="14" xfId="0" applyFont="1" applyFill="1" applyBorder="1" applyAlignment="1">
      <alignment vertical="top" wrapText="1"/>
    </xf>
    <xf numFmtId="0" fontId="1" fillId="0" borderId="27" xfId="0" applyFont="1" applyBorder="1" applyAlignment="1">
      <alignment horizontal="left" vertical="top" wrapText="1" indent="1"/>
    </xf>
    <xf numFmtId="0" fontId="1" fillId="0" borderId="28" xfId="0" applyFont="1" applyBorder="1" applyAlignment="1">
      <alignment horizontal="left" vertical="top" wrapText="1" indent="1"/>
    </xf>
    <xf numFmtId="0" fontId="1" fillId="0" borderId="24" xfId="0" applyFont="1" applyBorder="1" applyAlignment="1">
      <alignment horizontal="left" vertical="top" wrapText="1" indent="1"/>
    </xf>
    <xf numFmtId="0" fontId="1" fillId="0" borderId="0" xfId="0" applyFont="1" applyAlignment="1">
      <alignment horizontal="left" vertical="top" wrapText="1" indent="1"/>
    </xf>
    <xf numFmtId="0" fontId="1" fillId="0" borderId="26" xfId="0" applyFont="1" applyBorder="1" applyAlignment="1">
      <alignment horizontal="left" vertical="top" wrapText="1" indent="1"/>
    </xf>
    <xf numFmtId="0" fontId="7" fillId="0" borderId="0" xfId="0" applyFont="1" applyAlignment="1">
      <alignment vertical="top"/>
    </xf>
    <xf numFmtId="0" fontId="7" fillId="0" borderId="0" xfId="0" applyFont="1" applyAlignment="1">
      <alignment horizontal="left" vertical="top"/>
    </xf>
    <xf numFmtId="0" fontId="7" fillId="0" borderId="27" xfId="0" applyFont="1" applyBorder="1" applyAlignment="1">
      <alignment horizontal="left" vertical="top"/>
    </xf>
    <xf numFmtId="0" fontId="7" fillId="0" borderId="0" xfId="0" applyFont="1" applyAlignment="1">
      <alignment vertical="top" wrapText="1"/>
    </xf>
    <xf numFmtId="0" fontId="6" fillId="0" borderId="21" xfId="0" applyFont="1" applyBorder="1" applyAlignment="1">
      <alignment horizontal="left" wrapText="1" indent="1"/>
    </xf>
    <xf numFmtId="0" fontId="6" fillId="0" borderId="22" xfId="0" applyFont="1" applyBorder="1" applyAlignment="1">
      <alignment horizontal="left" wrapText="1" indent="1"/>
    </xf>
    <xf numFmtId="0" fontId="6" fillId="0" borderId="22" xfId="0" applyFont="1" applyBorder="1" applyAlignment="1">
      <alignment horizontal="left" wrapText="1" indent="1"/>
    </xf>
    <xf numFmtId="44" fontId="8" fillId="0" borderId="23" xfId="0" applyNumberFormat="1" applyFont="1" applyBorder="1" applyAlignment="1">
      <alignment horizontal="right" wrapText="1" indent="1"/>
    </xf>
    <xf numFmtId="0" fontId="8" fillId="0" borderId="0" xfId="0" applyFont="1" applyAlignment="1">
      <alignment horizontal="left" vertical="top" wrapText="1" indent="1"/>
    </xf>
    <xf numFmtId="44" fontId="8" fillId="0" borderId="0" xfId="0" applyNumberFormat="1" applyFont="1" applyAlignment="1">
      <alignment horizontal="right" wrapText="1" inden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indent="5"/>
    </xf>
    <xf numFmtId="0" fontId="8" fillId="2" borderId="8" xfId="0" applyFont="1" applyFill="1" applyBorder="1" applyAlignment="1">
      <alignment horizontal="center" vertical="center" wrapText="1" indent="5"/>
    </xf>
    <xf numFmtId="44" fontId="8" fillId="2" borderId="9" xfId="0" applyNumberFormat="1" applyFont="1" applyFill="1" applyBorder="1" applyAlignment="1">
      <alignment horizontal="right" wrapText="1" indent="1"/>
    </xf>
    <xf numFmtId="0" fontId="8" fillId="0" borderId="0" xfId="0" applyFont="1" applyAlignment="1">
      <alignment horizontal="left" vertical="top" wrapText="1"/>
    </xf>
    <xf numFmtId="44" fontId="7" fillId="0" borderId="0" xfId="0" applyNumberFormat="1" applyFont="1" applyAlignment="1">
      <alignment horizontal="right" wrapText="1"/>
    </xf>
    <xf numFmtId="0" fontId="8" fillId="0" borderId="20" xfId="0" applyFont="1" applyBorder="1" applyAlignment="1">
      <alignment horizontal="left" vertical="top" wrapText="1"/>
    </xf>
    <xf numFmtId="0" fontId="8" fillId="0" borderId="0" xfId="0" applyFont="1" applyAlignment="1">
      <alignment horizontal="left" vertical="top" wrapText="1"/>
    </xf>
    <xf numFmtId="0" fontId="7" fillId="0" borderId="22" xfId="0" applyFont="1" applyBorder="1" applyAlignment="1">
      <alignment horizontal="left" vertical="top"/>
    </xf>
    <xf numFmtId="44" fontId="7" fillId="0" borderId="23" xfId="0" applyNumberFormat="1" applyFont="1" applyBorder="1" applyAlignment="1">
      <alignment horizontal="right"/>
    </xf>
    <xf numFmtId="0" fontId="8" fillId="0" borderId="16" xfId="0" applyFont="1" applyBorder="1" applyAlignment="1">
      <alignment vertical="top" wrapText="1"/>
    </xf>
    <xf numFmtId="0" fontId="8" fillId="0" borderId="5" xfId="0" applyFont="1" applyBorder="1" applyAlignment="1">
      <alignment vertical="top" wrapText="1"/>
    </xf>
    <xf numFmtId="165" fontId="7" fillId="0" borderId="0" xfId="0" applyNumberFormat="1" applyFont="1" applyAlignment="1">
      <alignment horizontal="left" vertical="top"/>
    </xf>
    <xf numFmtId="44" fontId="7" fillId="0" borderId="25" xfId="0" applyNumberFormat="1" applyFont="1" applyBorder="1" applyAlignment="1">
      <alignment horizontal="right"/>
    </xf>
    <xf numFmtId="0" fontId="8" fillId="0" borderId="33" xfId="0" applyFont="1" applyBorder="1" applyAlignment="1">
      <alignment vertical="top"/>
    </xf>
    <xf numFmtId="0" fontId="8" fillId="0" borderId="34" xfId="0" applyFont="1" applyBorder="1" applyAlignment="1">
      <alignment vertical="top" wrapText="1"/>
    </xf>
    <xf numFmtId="0" fontId="8" fillId="0" borderId="33" xfId="0" applyFont="1" applyBorder="1" applyAlignment="1">
      <alignment vertical="top" wrapText="1"/>
    </xf>
    <xf numFmtId="0" fontId="8" fillId="0" borderId="30" xfId="0" applyFont="1" applyBorder="1" applyAlignment="1">
      <alignment vertical="top" wrapText="1"/>
    </xf>
    <xf numFmtId="0" fontId="8" fillId="0" borderId="31" xfId="0" applyFont="1" applyBorder="1" applyAlignment="1">
      <alignment vertical="top" wrapText="1"/>
    </xf>
    <xf numFmtId="44" fontId="7" fillId="0" borderId="28" xfId="0" applyNumberFormat="1" applyFont="1" applyBorder="1" applyAlignment="1">
      <alignment horizontal="right"/>
    </xf>
    <xf numFmtId="44" fontId="7" fillId="0" borderId="0" xfId="0" applyNumberFormat="1" applyFont="1" applyAlignment="1">
      <alignment horizontal="right"/>
    </xf>
    <xf numFmtId="0" fontId="7" fillId="0" borderId="27" xfId="0" applyFont="1" applyBorder="1" applyAlignment="1">
      <alignment horizontal="left" vertical="top" wrapText="1"/>
    </xf>
    <xf numFmtId="0" fontId="6" fillId="0" borderId="29" xfId="0" applyFont="1" applyBorder="1" applyAlignment="1">
      <alignment horizontal="left" wrapText="1"/>
    </xf>
    <xf numFmtId="0" fontId="6" fillId="0" borderId="8" xfId="0" applyFont="1" applyBorder="1" applyAlignment="1">
      <alignment horizontal="left" wrapText="1"/>
    </xf>
    <xf numFmtId="0" fontId="1" fillId="0" borderId="24" xfId="0" applyFont="1" applyBorder="1" applyAlignment="1">
      <alignment horizontal="left" vertical="top" indent="1"/>
    </xf>
    <xf numFmtId="0" fontId="9" fillId="0" borderId="24" xfId="0" applyFont="1" applyBorder="1" applyAlignment="1">
      <alignment horizontal="center" vertical="center" wrapText="1" indent="1"/>
    </xf>
    <xf numFmtId="0" fontId="9" fillId="0" borderId="0" xfId="0" applyFont="1" applyAlignment="1">
      <alignment horizontal="center" vertical="center" wrapText="1" indent="1"/>
    </xf>
    <xf numFmtId="0" fontId="9" fillId="0" borderId="25" xfId="0" applyFont="1" applyBorder="1" applyAlignment="1">
      <alignment horizontal="center" vertical="center" wrapText="1" indent="1"/>
    </xf>
    <xf numFmtId="164" fontId="10" fillId="0" borderId="26" xfId="0" applyNumberFormat="1" applyFont="1" applyBorder="1" applyAlignment="1">
      <alignment horizontal="center" vertical="top" wrapText="1"/>
    </xf>
    <xf numFmtId="164" fontId="10" fillId="0" borderId="27" xfId="0" applyNumberFormat="1" applyFont="1" applyBorder="1" applyAlignment="1">
      <alignment horizontal="center" vertical="top" wrapText="1"/>
    </xf>
    <xf numFmtId="164" fontId="10" fillId="0" borderId="28" xfId="0" applyNumberFormat="1" applyFont="1" applyBorder="1" applyAlignment="1">
      <alignment horizontal="center" vertical="top" wrapText="1"/>
    </xf>
    <xf numFmtId="0" fontId="11" fillId="0" borderId="21" xfId="0" applyFont="1" applyBorder="1" applyAlignment="1">
      <alignment horizontal="center" wrapText="1" indent="1"/>
    </xf>
    <xf numFmtId="0" fontId="11" fillId="0" borderId="22" xfId="0" applyFont="1" applyBorder="1" applyAlignment="1">
      <alignment horizontal="center" wrapText="1" indent="1"/>
    </xf>
    <xf numFmtId="0" fontId="11" fillId="0" borderId="23" xfId="0" applyFont="1" applyBorder="1" applyAlignment="1">
      <alignment horizontal="center" wrapText="1"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btmcc-my.sharepoint.com/personal/clerk_btmcc_co_uk/Documents/BTM%20Marcia/Financial/Financial%202022-2023/March%2023/March%20accounts.xlsx" TargetMode="External"/><Relationship Id="rId1" Type="http://schemas.openxmlformats.org/officeDocument/2006/relationships/externalLinkPath" Target="/personal/clerk_btmcc_co_uk/Documents/BTM%20Marcia/Financial/Financial%202022-2023/March%2023/March%20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come"/>
      <sheetName val="Expenditure"/>
      <sheetName val="Projects "/>
      <sheetName val="Bank Reconciliation"/>
      <sheetName val="VAT"/>
      <sheetName val="Staff Costs"/>
      <sheetName val="Staff pay scales"/>
      <sheetName val="S137"/>
      <sheetName val="Budget 2022-23"/>
      <sheetName val="AGREED BUDGET 2022-2023"/>
      <sheetName val="Cllrs Allowance "/>
      <sheetName val="Asset Register"/>
      <sheetName val="Yr 2 Yr Summary"/>
      <sheetName val="Sheet1"/>
    </sheetNames>
    <sheetDataSet>
      <sheetData sheetId="0">
        <row r="98">
          <cell r="M98">
            <v>189073.36</v>
          </cell>
        </row>
      </sheetData>
      <sheetData sheetId="1">
        <row r="95">
          <cell r="J95">
            <v>11054.779999999999</v>
          </cell>
        </row>
        <row r="141">
          <cell r="J141">
            <v>13551.999999999998</v>
          </cell>
        </row>
        <row r="176">
          <cell r="J176">
            <v>15001.3</v>
          </cell>
        </row>
        <row r="208">
          <cell r="J208">
            <v>21086.9</v>
          </cell>
        </row>
        <row r="239">
          <cell r="J239">
            <v>31113.770000000004</v>
          </cell>
        </row>
        <row r="279">
          <cell r="J279">
            <v>10973.699999999999</v>
          </cell>
        </row>
        <row r="324">
          <cell r="J324">
            <v>13897.649999999998</v>
          </cell>
        </row>
        <row r="357">
          <cell r="J357">
            <v>10367.049999999999</v>
          </cell>
        </row>
        <row r="383">
          <cell r="J383">
            <v>9856.98</v>
          </cell>
        </row>
        <row r="416">
          <cell r="J416">
            <v>11895.789999999997</v>
          </cell>
        </row>
        <row r="451">
          <cell r="J451">
            <v>12096.919999999998</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A29" zoomScaleNormal="100" workbookViewId="0">
      <selection sqref="A1:D1"/>
    </sheetView>
  </sheetViews>
  <sheetFormatPr defaultRowHeight="12.75" customHeight="1" x14ac:dyDescent="0.3"/>
  <cols>
    <col min="1" max="1" width="13.1640625" style="42" customWidth="1"/>
    <col min="2" max="2" width="16.6640625" style="42" customWidth="1"/>
    <col min="3" max="3" width="60.5" style="42" customWidth="1"/>
    <col min="4" max="4" width="15.6640625" style="71" customWidth="1"/>
    <col min="5" max="5" width="2.6640625" style="42" customWidth="1"/>
    <col min="6" max="16384" width="9.33203125" style="42"/>
  </cols>
  <sheetData>
    <row r="1" spans="1:12" ht="30.75" customHeight="1" x14ac:dyDescent="0.4">
      <c r="A1" s="82" t="s">
        <v>29</v>
      </c>
      <c r="B1" s="83"/>
      <c r="C1" s="83"/>
      <c r="D1" s="84"/>
      <c r="E1" s="41"/>
    </row>
    <row r="2" spans="1:12" ht="15.75" customHeight="1" x14ac:dyDescent="0.2">
      <c r="A2" s="76" t="s">
        <v>0</v>
      </c>
      <c r="B2" s="77"/>
      <c r="C2" s="77"/>
      <c r="D2" s="78"/>
      <c r="E2" s="41"/>
      <c r="G2" s="41"/>
    </row>
    <row r="3" spans="1:12" ht="25.5" customHeight="1" thickBot="1" x14ac:dyDescent="0.25">
      <c r="A3" s="79">
        <v>45017</v>
      </c>
      <c r="B3" s="80"/>
      <c r="C3" s="80"/>
      <c r="D3" s="81"/>
      <c r="E3" s="41"/>
      <c r="G3" s="41"/>
    </row>
    <row r="4" spans="1:12" ht="13.5" customHeight="1" thickBot="1" x14ac:dyDescent="0.25">
      <c r="A4" s="43"/>
      <c r="B4" s="43"/>
      <c r="C4" s="43"/>
      <c r="D4" s="43"/>
      <c r="E4" s="44"/>
    </row>
    <row r="5" spans="1:12" ht="20.25" customHeight="1" x14ac:dyDescent="0.3">
      <c r="A5" s="45" t="s">
        <v>1</v>
      </c>
      <c r="B5" s="46"/>
      <c r="C5" s="47" t="s">
        <v>2</v>
      </c>
      <c r="D5" s="48"/>
      <c r="E5" s="49"/>
    </row>
    <row r="6" spans="1:12" s="23" customFormat="1" ht="15.75" customHeight="1" x14ac:dyDescent="0.25">
      <c r="A6" s="38" t="s">
        <v>30</v>
      </c>
      <c r="B6" s="39"/>
      <c r="C6" s="20" t="s">
        <v>31</v>
      </c>
      <c r="D6" s="21"/>
      <c r="E6" s="20"/>
    </row>
    <row r="7" spans="1:12" s="23" customFormat="1" ht="15.75" customHeight="1" x14ac:dyDescent="0.25">
      <c r="A7" s="38" t="s">
        <v>32</v>
      </c>
      <c r="B7" s="39"/>
      <c r="C7" s="20" t="s">
        <v>31</v>
      </c>
      <c r="D7" s="21"/>
      <c r="E7" s="20"/>
    </row>
    <row r="8" spans="1:12" s="23" customFormat="1" ht="15.75" customHeight="1" x14ac:dyDescent="0.25">
      <c r="A8" s="38" t="s">
        <v>33</v>
      </c>
      <c r="B8" s="39"/>
      <c r="C8" s="20" t="s">
        <v>31</v>
      </c>
      <c r="D8" s="21"/>
      <c r="E8" s="20"/>
    </row>
    <row r="9" spans="1:12" s="23" customFormat="1" ht="15.75" customHeight="1" x14ac:dyDescent="0.25">
      <c r="A9" s="38" t="s">
        <v>34</v>
      </c>
      <c r="B9" s="39"/>
      <c r="C9" s="20" t="s">
        <v>31</v>
      </c>
      <c r="D9" s="21"/>
      <c r="E9" s="20"/>
    </row>
    <row r="10" spans="1:12" s="23" customFormat="1" ht="15.75" customHeight="1" x14ac:dyDescent="0.25">
      <c r="A10" s="38" t="s">
        <v>35</v>
      </c>
      <c r="B10" s="39"/>
      <c r="C10" s="20" t="s">
        <v>36</v>
      </c>
      <c r="D10" s="21"/>
      <c r="E10" s="20"/>
    </row>
    <row r="11" spans="1:12" s="23" customFormat="1" ht="15.75" customHeight="1" x14ac:dyDescent="0.25">
      <c r="A11" s="38" t="s">
        <v>37</v>
      </c>
      <c r="B11" s="39"/>
      <c r="C11" s="20" t="s">
        <v>36</v>
      </c>
      <c r="D11" s="21"/>
      <c r="E11" s="20"/>
    </row>
    <row r="12" spans="1:12" s="23" customFormat="1" ht="15.75" customHeight="1" x14ac:dyDescent="0.25">
      <c r="A12" s="38" t="s">
        <v>38</v>
      </c>
      <c r="B12" s="39"/>
      <c r="C12" s="20" t="s">
        <v>36</v>
      </c>
      <c r="D12" s="21"/>
      <c r="E12" s="20"/>
    </row>
    <row r="13" spans="1:12" s="23" customFormat="1" ht="15.75" customHeight="1" x14ac:dyDescent="0.25">
      <c r="A13" s="38" t="s">
        <v>39</v>
      </c>
      <c r="B13" s="39"/>
      <c r="C13" s="20" t="s">
        <v>36</v>
      </c>
      <c r="D13" s="22"/>
      <c r="E13" s="20"/>
      <c r="F13" s="39"/>
      <c r="G13" s="39"/>
      <c r="H13" s="39"/>
      <c r="I13" s="39"/>
      <c r="J13" s="39"/>
      <c r="K13" s="39"/>
      <c r="L13" s="39"/>
    </row>
    <row r="14" spans="1:12" s="23" customFormat="1" ht="15.75" customHeight="1" x14ac:dyDescent="0.25">
      <c r="A14" s="38" t="s">
        <v>40</v>
      </c>
      <c r="B14" s="39"/>
      <c r="C14" s="20" t="s">
        <v>36</v>
      </c>
      <c r="D14" s="21"/>
      <c r="E14" s="20"/>
    </row>
    <row r="15" spans="1:12" s="23" customFormat="1" ht="15.75" customHeight="1" x14ac:dyDescent="0.25">
      <c r="A15" s="38" t="s">
        <v>41</v>
      </c>
      <c r="B15" s="39"/>
      <c r="C15" s="20" t="s">
        <v>42</v>
      </c>
      <c r="D15" s="21"/>
      <c r="E15" s="20"/>
    </row>
    <row r="16" spans="1:12" s="23" customFormat="1" ht="15.75" customHeight="1" x14ac:dyDescent="0.25">
      <c r="A16" s="75" t="s">
        <v>44</v>
      </c>
      <c r="B16" s="20"/>
      <c r="C16" s="20" t="s">
        <v>42</v>
      </c>
      <c r="D16" s="21"/>
      <c r="E16" s="20"/>
    </row>
    <row r="17" spans="1:5" s="23" customFormat="1" ht="15.75" customHeight="1" thickBot="1" x14ac:dyDescent="0.25">
      <c r="A17" s="40" t="s">
        <v>43</v>
      </c>
      <c r="B17" s="36"/>
      <c r="C17" s="36" t="s">
        <v>42</v>
      </c>
      <c r="D17" s="37"/>
      <c r="E17" s="20"/>
    </row>
    <row r="18" spans="1:5" ht="15" customHeight="1" thickBot="1" x14ac:dyDescent="0.35">
      <c r="C18" s="49"/>
      <c r="D18" s="50"/>
      <c r="E18" s="49"/>
    </row>
    <row r="19" spans="1:5" ht="39.75" customHeight="1" x14ac:dyDescent="0.3">
      <c r="A19" s="51" t="s">
        <v>3</v>
      </c>
      <c r="B19" s="52" t="s">
        <v>4</v>
      </c>
      <c r="C19" s="53"/>
      <c r="D19" s="54" t="s">
        <v>5</v>
      </c>
    </row>
    <row r="20" spans="1:5" ht="66.75" customHeight="1" x14ac:dyDescent="0.25">
      <c r="A20" s="6" t="s">
        <v>6</v>
      </c>
      <c r="B20" s="3"/>
      <c r="C20" s="2" t="s">
        <v>51</v>
      </c>
      <c r="D20" s="18">
        <v>17401.14</v>
      </c>
    </row>
    <row r="21" spans="1:5" ht="111.75" customHeight="1" x14ac:dyDescent="0.25">
      <c r="A21" s="7" t="s">
        <v>7</v>
      </c>
      <c r="B21" s="1" t="s">
        <v>8</v>
      </c>
      <c r="C21" s="2" t="s">
        <v>62</v>
      </c>
      <c r="D21" s="14">
        <f>[1]Expenditure!$J$95</f>
        <v>11054.779999999999</v>
      </c>
    </row>
    <row r="22" spans="1:5" ht="67.5" customHeight="1" x14ac:dyDescent="0.25">
      <c r="A22" s="7" t="s">
        <v>9</v>
      </c>
      <c r="B22" s="1" t="s">
        <v>45</v>
      </c>
      <c r="C22" s="2" t="s">
        <v>52</v>
      </c>
      <c r="D22" s="14">
        <f>[1]Expenditure!$J$141</f>
        <v>13551.999999999998</v>
      </c>
    </row>
    <row r="23" spans="1:5" ht="66" customHeight="1" x14ac:dyDescent="0.25">
      <c r="A23" s="8" t="s">
        <v>10</v>
      </c>
      <c r="B23" s="1" t="s">
        <v>11</v>
      </c>
      <c r="C23" s="2" t="s">
        <v>53</v>
      </c>
      <c r="D23" s="14">
        <f>[1]Expenditure!$J$176</f>
        <v>15001.3</v>
      </c>
    </row>
    <row r="24" spans="1:5" ht="23.25" customHeight="1" x14ac:dyDescent="0.25">
      <c r="A24" s="9" t="s">
        <v>12</v>
      </c>
      <c r="B24" s="1"/>
      <c r="C24" s="2" t="s">
        <v>60</v>
      </c>
      <c r="D24" s="14">
        <f>[1]Expenditure!$J$208</f>
        <v>21086.9</v>
      </c>
    </row>
    <row r="25" spans="1:5" ht="58.5" customHeight="1" x14ac:dyDescent="0.25">
      <c r="A25" s="7" t="s">
        <v>13</v>
      </c>
      <c r="B25" s="1"/>
      <c r="C25" s="2" t="s">
        <v>46</v>
      </c>
      <c r="D25" s="14">
        <f>[1]Expenditure!$J$239</f>
        <v>31113.770000000004</v>
      </c>
    </row>
    <row r="26" spans="1:5" ht="58.5" customHeight="1" x14ac:dyDescent="0.25">
      <c r="A26" s="9" t="s">
        <v>14</v>
      </c>
      <c r="B26" s="5"/>
      <c r="C26" s="2" t="s">
        <v>54</v>
      </c>
      <c r="D26" s="14">
        <f>[1]Expenditure!$J$279</f>
        <v>10973.699999999999</v>
      </c>
    </row>
    <row r="27" spans="1:5" ht="97.5" customHeight="1" x14ac:dyDescent="0.25">
      <c r="A27" s="7" t="s">
        <v>15</v>
      </c>
      <c r="B27" s="1" t="s">
        <v>16</v>
      </c>
      <c r="C27" s="2" t="s">
        <v>56</v>
      </c>
      <c r="D27" s="14">
        <f>[1]Expenditure!$J$324</f>
        <v>13897.649999999998</v>
      </c>
    </row>
    <row r="28" spans="1:5" ht="68.25" customHeight="1" x14ac:dyDescent="0.25">
      <c r="A28" s="17" t="s">
        <v>17</v>
      </c>
      <c r="B28" s="1"/>
      <c r="C28" s="2" t="s">
        <v>55</v>
      </c>
      <c r="D28" s="14">
        <f>[1]Expenditure!$J$357</f>
        <v>10367.049999999999</v>
      </c>
    </row>
    <row r="29" spans="1:5" ht="78.75" x14ac:dyDescent="0.25">
      <c r="A29" s="33" t="s">
        <v>18</v>
      </c>
      <c r="B29" s="1" t="s">
        <v>19</v>
      </c>
      <c r="C29" s="2" t="s">
        <v>61</v>
      </c>
      <c r="D29" s="14"/>
    </row>
    <row r="30" spans="1:5" ht="112.5" customHeight="1" x14ac:dyDescent="0.25">
      <c r="A30" s="33"/>
      <c r="B30" s="1"/>
      <c r="C30" s="1" t="s">
        <v>59</v>
      </c>
      <c r="D30" s="14">
        <f>[1]Expenditure!$J$383</f>
        <v>9856.98</v>
      </c>
    </row>
    <row r="31" spans="1:5" ht="47.25" x14ac:dyDescent="0.25">
      <c r="A31" s="10" t="s">
        <v>20</v>
      </c>
      <c r="B31" s="1"/>
      <c r="C31" s="2" t="s">
        <v>64</v>
      </c>
      <c r="D31" s="14">
        <f>[1]Expenditure!$J$416</f>
        <v>11895.789999999997</v>
      </c>
    </row>
    <row r="32" spans="1:5" ht="36.75" customHeight="1" x14ac:dyDescent="0.25">
      <c r="A32" s="34" t="s">
        <v>21</v>
      </c>
      <c r="B32" s="29"/>
      <c r="C32" s="30" t="s">
        <v>63</v>
      </c>
      <c r="D32" s="31"/>
    </row>
    <row r="33" spans="1:4" ht="60.75" customHeight="1" x14ac:dyDescent="0.25">
      <c r="A33" s="35"/>
      <c r="B33" s="29" t="s">
        <v>22</v>
      </c>
      <c r="C33" s="30" t="s">
        <v>23</v>
      </c>
      <c r="D33" s="32">
        <f>[1]Expenditure!$J$451</f>
        <v>12096.919999999998</v>
      </c>
    </row>
    <row r="34" spans="1:4" ht="37.5" customHeight="1" x14ac:dyDescent="0.25">
      <c r="A34" s="11"/>
      <c r="B34" s="26" t="s">
        <v>24</v>
      </c>
      <c r="C34" s="4" t="s">
        <v>25</v>
      </c>
      <c r="D34" s="16"/>
    </row>
    <row r="35" spans="1:4" ht="18.75" x14ac:dyDescent="0.25">
      <c r="A35" s="24" t="s">
        <v>14</v>
      </c>
      <c r="B35" s="28" t="s">
        <v>48</v>
      </c>
      <c r="C35" s="25" t="s">
        <v>49</v>
      </c>
      <c r="D35" s="19">
        <v>157.5</v>
      </c>
    </row>
    <row r="36" spans="1:4" ht="31.5" x14ac:dyDescent="0.25">
      <c r="A36" s="24" t="s">
        <v>17</v>
      </c>
      <c r="B36" s="28" t="s">
        <v>42</v>
      </c>
      <c r="C36" s="25" t="s">
        <v>47</v>
      </c>
      <c r="D36" s="19">
        <v>1333.33</v>
      </c>
    </row>
    <row r="37" spans="1:4" ht="32.25" thickBot="1" x14ac:dyDescent="0.3">
      <c r="A37" s="12" t="s">
        <v>21</v>
      </c>
      <c r="B37" s="27" t="s">
        <v>48</v>
      </c>
      <c r="C37" s="13" t="s">
        <v>50</v>
      </c>
      <c r="D37" s="15">
        <v>154.99</v>
      </c>
    </row>
    <row r="38" spans="1:4" ht="18.75" x14ac:dyDescent="0.3">
      <c r="A38" s="55"/>
      <c r="B38" s="55"/>
      <c r="C38" s="55"/>
      <c r="D38" s="56"/>
    </row>
    <row r="39" spans="1:4" ht="19.5" thickBot="1" x14ac:dyDescent="0.25">
      <c r="A39" s="57"/>
      <c r="B39" s="58"/>
      <c r="C39" s="58"/>
      <c r="D39" s="58"/>
    </row>
    <row r="40" spans="1:4" ht="17.45" customHeight="1" x14ac:dyDescent="0.3">
      <c r="A40" s="73" t="s">
        <v>26</v>
      </c>
      <c r="B40" s="74"/>
      <c r="C40" s="59"/>
      <c r="D40" s="60"/>
    </row>
    <row r="41" spans="1:4" ht="17.45" customHeight="1" x14ac:dyDescent="0.3">
      <c r="A41" s="61" t="s">
        <v>27</v>
      </c>
      <c r="B41" s="62"/>
      <c r="C41" s="63">
        <f>[1]Income!$M$98</f>
        <v>189073.36</v>
      </c>
      <c r="D41" s="64"/>
    </row>
    <row r="42" spans="1:4" ht="17.45" customHeight="1" x14ac:dyDescent="0.3">
      <c r="A42" s="65" t="s">
        <v>28</v>
      </c>
      <c r="B42" s="66"/>
      <c r="C42" s="63">
        <f>SUM(D20:D33)</f>
        <v>178297.97999999998</v>
      </c>
      <c r="D42" s="64"/>
    </row>
    <row r="43" spans="1:4" ht="17.45" customHeight="1" x14ac:dyDescent="0.3">
      <c r="A43" s="67"/>
      <c r="B43" s="66"/>
      <c r="D43" s="64"/>
    </row>
    <row r="44" spans="1:4" ht="43.5" customHeight="1" thickBot="1" x14ac:dyDescent="0.35">
      <c r="A44" s="68" t="s">
        <v>57</v>
      </c>
      <c r="B44" s="69"/>
      <c r="C44" s="72" t="s">
        <v>58</v>
      </c>
      <c r="D44" s="70"/>
    </row>
    <row r="45" spans="1:4" ht="17.45" customHeight="1" x14ac:dyDescent="0.3"/>
    <row r="46" spans="1:4" ht="17.45" customHeight="1" x14ac:dyDescent="0.3"/>
  </sheetData>
  <mergeCells count="25">
    <mergeCell ref="F13:L13"/>
    <mergeCell ref="A6:B6"/>
    <mergeCell ref="A14:B14"/>
    <mergeCell ref="A12:B12"/>
    <mergeCell ref="A7:B7"/>
    <mergeCell ref="A13:B13"/>
    <mergeCell ref="A8:B8"/>
    <mergeCell ref="A9:B9"/>
    <mergeCell ref="C17:D17"/>
    <mergeCell ref="A3:D3"/>
    <mergeCell ref="A2:D2"/>
    <mergeCell ref="A1:D1"/>
    <mergeCell ref="A4:D4"/>
    <mergeCell ref="A10:B10"/>
    <mergeCell ref="A11:B11"/>
    <mergeCell ref="A5:B5"/>
    <mergeCell ref="A17:B17"/>
    <mergeCell ref="A15:B15"/>
    <mergeCell ref="A41:B41"/>
    <mergeCell ref="A44:B44"/>
    <mergeCell ref="A40:B40"/>
    <mergeCell ref="B19:C19"/>
    <mergeCell ref="A29:A30"/>
    <mergeCell ref="A39:D39"/>
    <mergeCell ref="A32:A33"/>
  </mergeCells>
  <pageMargins left="0.23622047244094491" right="0.23622047244094491" top="0.19685039370078741"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966DA-0BEB-4DF0-9CC7-939A466CE81E}">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2022-2023</vt:lpstr>
      <vt:lpstr>2023-2024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Ceri</dc:creator>
  <cp:keywords/>
  <dc:description/>
  <cp:lastModifiedBy>Ann Birkinshaw</cp:lastModifiedBy>
  <cp:revision/>
  <cp:lastPrinted>2023-04-13T07:43:12Z</cp:lastPrinted>
  <dcterms:created xsi:type="dcterms:W3CDTF">2023-01-11T14:58:41Z</dcterms:created>
  <dcterms:modified xsi:type="dcterms:W3CDTF">2023-04-13T07:43:49Z</dcterms:modified>
  <cp:category/>
  <cp:contentStatus/>
</cp:coreProperties>
</file>